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ОСТИ НА САЙТ\Новости на сайт_2018\Июнь\13 июня\"/>
    </mc:Choice>
  </mc:AlternateContent>
  <bookViews>
    <workbookView xWindow="0" yWindow="0" windowWidth="28800" windowHeight="12585"/>
  </bookViews>
  <sheets>
    <sheet name="отчет отп_18 (4)" sheetId="6" r:id="rId1"/>
  </sheets>
  <calcPr calcId="152511"/>
</workbook>
</file>

<file path=xl/calcChain.xml><?xml version="1.0" encoding="utf-8"?>
<calcChain xmlns="http://schemas.openxmlformats.org/spreadsheetml/2006/main">
  <c r="C55" i="6" l="1"/>
  <c r="D8" i="6"/>
  <c r="E8" i="6" s="1"/>
  <c r="D76" i="6" l="1"/>
  <c r="E76" i="6" s="1"/>
  <c r="C77" i="6"/>
  <c r="D37" i="6"/>
  <c r="E37" i="6" s="1"/>
  <c r="C35" i="6"/>
  <c r="C27" i="6"/>
  <c r="C19" i="6"/>
  <c r="C22" i="6" l="1"/>
  <c r="C10" i="6"/>
  <c r="C34" i="6" s="1"/>
  <c r="C26" i="6"/>
  <c r="C24" i="6"/>
  <c r="D89" i="6"/>
  <c r="E89" i="6" s="1"/>
  <c r="D86" i="6"/>
  <c r="E86" i="6" s="1"/>
  <c r="D83" i="6"/>
  <c r="E83" i="6" s="1"/>
  <c r="D80" i="6"/>
  <c r="C75" i="6"/>
  <c r="D74" i="6"/>
  <c r="E74" i="6" s="1"/>
  <c r="C73" i="6"/>
  <c r="D72" i="6"/>
  <c r="E72" i="6" s="1"/>
  <c r="C71" i="6"/>
  <c r="D70" i="6"/>
  <c r="E70" i="6" s="1"/>
  <c r="C69" i="6"/>
  <c r="D68" i="6"/>
  <c r="E68" i="6" s="1"/>
  <c r="C67" i="6"/>
  <c r="D66" i="6"/>
  <c r="E66" i="6" s="1"/>
  <c r="C65" i="6"/>
  <c r="D64" i="6"/>
  <c r="E64" i="6" s="1"/>
  <c r="D53" i="6"/>
  <c r="E53" i="6" s="1"/>
  <c r="D51" i="6"/>
  <c r="E51" i="6" s="1"/>
  <c r="D49" i="6"/>
  <c r="E49" i="6" s="1"/>
  <c r="D47" i="6"/>
  <c r="E47" i="6" s="1"/>
  <c r="D45" i="6"/>
  <c r="E45" i="6" s="1"/>
  <c r="D43" i="6"/>
  <c r="E43" i="6" s="1"/>
  <c r="D41" i="6"/>
  <c r="E41" i="6" s="1"/>
  <c r="D39" i="6"/>
  <c r="E39" i="6" s="1"/>
  <c r="D33" i="6"/>
  <c r="E33" i="6" s="1"/>
  <c r="D31" i="6"/>
  <c r="E31" i="6" s="1"/>
  <c r="D29" i="6"/>
  <c r="E29" i="6" s="1"/>
  <c r="D23" i="6"/>
  <c r="E23" i="6" s="1"/>
  <c r="D25" i="6"/>
  <c r="E25" i="6" s="1"/>
  <c r="D21" i="6"/>
  <c r="E21" i="6" s="1"/>
  <c r="D17" i="6"/>
  <c r="E17" i="6" s="1"/>
  <c r="D15" i="6"/>
  <c r="E15" i="6" s="1"/>
  <c r="D13" i="6"/>
  <c r="E13" i="6" s="1"/>
  <c r="D11" i="6"/>
  <c r="E11" i="6" s="1"/>
  <c r="D59" i="6"/>
  <c r="E59" i="6" s="1"/>
  <c r="D57" i="6"/>
  <c r="E57" i="6" s="1"/>
  <c r="C62" i="6"/>
  <c r="D61" i="6"/>
  <c r="E61" i="6" s="1"/>
  <c r="D9" i="6"/>
  <c r="C56" i="6" l="1"/>
  <c r="E55" i="6"/>
  <c r="E9" i="6"/>
  <c r="D90" i="6"/>
  <c r="E80" i="6"/>
  <c r="C36" i="6"/>
  <c r="C28" i="6"/>
  <c r="C16" i="6"/>
  <c r="C20" i="6"/>
  <c r="C60" i="6"/>
  <c r="C58" i="6"/>
  <c r="B91" i="6" l="1"/>
  <c r="B92" i="6"/>
  <c r="C48" i="6"/>
  <c r="C42" i="6"/>
  <c r="C52" i="6"/>
  <c r="C46" i="6"/>
  <c r="C18" i="6"/>
  <c r="C32" i="6"/>
  <c r="C40" i="6"/>
  <c r="C14" i="6"/>
  <c r="C44" i="6"/>
  <c r="C30" i="6"/>
  <c r="C50" i="6"/>
  <c r="C38" i="6"/>
  <c r="C54" i="6"/>
  <c r="C12" i="6"/>
</calcChain>
</file>

<file path=xl/sharedStrings.xml><?xml version="1.0" encoding="utf-8"?>
<sst xmlns="http://schemas.openxmlformats.org/spreadsheetml/2006/main" count="120" uniqueCount="119">
  <si>
    <t>Х</t>
  </si>
  <si>
    <t>3.1</t>
  </si>
  <si>
    <t>1</t>
  </si>
  <si>
    <t>2</t>
  </si>
  <si>
    <t>3</t>
  </si>
  <si>
    <t>4</t>
  </si>
  <si>
    <t>5</t>
  </si>
  <si>
    <t>6</t>
  </si>
  <si>
    <t>6.1</t>
  </si>
  <si>
    <t>6.2</t>
  </si>
  <si>
    <t>6.3</t>
  </si>
  <si>
    <t>Общероссийский Профсоюз образования</t>
  </si>
  <si>
    <t xml:space="preserve"> (Фамилия, И.О.)   </t>
  </si>
  <si>
    <t>Исполнитель</t>
  </si>
  <si>
    <t>(Должность)</t>
  </si>
  <si>
    <t xml:space="preserve"> (Фамилия, И.О.)  </t>
  </si>
  <si>
    <t>Дата:</t>
  </si>
  <si>
    <t xml:space="preserve">если заполняемая ячейка столбца не имеет цифрового выражения, в ней ставится ЦИФРА 0 (ноль) </t>
  </si>
  <si>
    <t>процент цоколь от всех причин</t>
  </si>
  <si>
    <t>процент отмостка от всех причин</t>
  </si>
  <si>
    <t>процент стены_нар от всех причин</t>
  </si>
  <si>
    <t>процент стены_внутрот всех причин</t>
  </si>
  <si>
    <t>процент перекр_внутр от всех причин</t>
  </si>
  <si>
    <t>процент перекр_дер от причин перекр_внутр</t>
  </si>
  <si>
    <t>процент потолки от причин перекр_внутр</t>
  </si>
  <si>
    <t>процент перекр_ЖБ от причин перекр_внутр</t>
  </si>
  <si>
    <t>процент кровля плоск_ЖБ от всех причин</t>
  </si>
  <si>
    <t>процент кровля_шатр от всех причин</t>
  </si>
  <si>
    <t>процент чердак от всех причин</t>
  </si>
  <si>
    <t>процент полы_дер от всех причин</t>
  </si>
  <si>
    <t>процент полы_ЖБ от всех причин</t>
  </si>
  <si>
    <t>процент лест_нар от всех причин</t>
  </si>
  <si>
    <t>процент лестн_внутр от всех причин</t>
  </si>
  <si>
    <t>процент двери от всех причин</t>
  </si>
  <si>
    <t>процент окна от всех причин</t>
  </si>
  <si>
    <t>процент отопл от всех причин</t>
  </si>
  <si>
    <t>процент вентил от всех причин</t>
  </si>
  <si>
    <t>процент элеткрооб от всех причин</t>
  </si>
  <si>
    <t>процент назначенных экспертиз от числа проверенных</t>
  </si>
  <si>
    <t>процент ТУАЛЕТ_надв от проверенных организаций</t>
  </si>
  <si>
    <t>процент ПЕЧИ от проверенных организаций</t>
  </si>
  <si>
    <t>процент КОТЕЛЬНЫЕ от проверенных организаций</t>
  </si>
  <si>
    <t>процент ВОДА_колод от проверенных организаций</t>
  </si>
  <si>
    <t>процент ВОДА_скваж от проверенных организаций</t>
  </si>
  <si>
    <t>процент КАНАЛ_мест от проверенных организаций</t>
  </si>
  <si>
    <t>процент выданных представлений ТИТ</t>
  </si>
  <si>
    <t>процент выданных представлений ВТИТ</t>
  </si>
  <si>
    <t>процент выданных представлений УОТ</t>
  </si>
  <si>
    <t>нарушение целостности окон</t>
  </si>
  <si>
    <t>неисправность системы отопления</t>
  </si>
  <si>
    <t>нарушение системы вентиляции</t>
  </si>
  <si>
    <t>туалеты надворные</t>
  </si>
  <si>
    <t>печи отопительные</t>
  </si>
  <si>
    <t>нарушения в работе электрооборудования</t>
  </si>
  <si>
    <t>водоснабжение местное из колодца на территории ОО</t>
  </si>
  <si>
    <t>водоснабжение местное из скважины на территории ОО</t>
  </si>
  <si>
    <t>водоснабжение на подвозе</t>
  </si>
  <si>
    <t>канализация местная (в выгребную яму)</t>
  </si>
  <si>
    <t>4.3</t>
  </si>
  <si>
    <t>6.4</t>
  </si>
  <si>
    <t>6.5</t>
  </si>
  <si>
    <t>6.6</t>
  </si>
  <si>
    <t>6.7</t>
  </si>
  <si>
    <t>Сводная таблица</t>
  </si>
  <si>
    <t>о результатах проведения общепрофсоюзной тематической проверки по осуществлению контроля за безопасной эксплуатацией зданий и сооружений образовательных организаций</t>
  </si>
  <si>
    <t>Назначено дополнительных обследований, экспертиз  (количество)</t>
  </si>
  <si>
    <t>Выдано представлений об устранении нарушений руководителям  образовательных организаций (количество)</t>
  </si>
  <si>
    <t>Внештатными техническими инспекторами труда Профсоюза</t>
  </si>
  <si>
    <t xml:space="preserve">Уполномоченными по охране труда </t>
  </si>
  <si>
    <t>4.2</t>
  </si>
  <si>
    <t xml:space="preserve">Нарушения (повреждение, деформация, неисправность) технического состояния конструкций зданий и сооружений, выявленных в ходе визуального осмотра  </t>
  </si>
  <si>
    <t>цоколя</t>
  </si>
  <si>
    <t>отмостки</t>
  </si>
  <si>
    <t xml:space="preserve">наружной части стены </t>
  </si>
  <si>
    <t>внутренней части стен</t>
  </si>
  <si>
    <t>деревянных перекрытий</t>
  </si>
  <si>
    <t>потолка</t>
  </si>
  <si>
    <t>железобетонных перекрытий</t>
  </si>
  <si>
    <t xml:space="preserve"> плоской железобетонной кровли</t>
  </si>
  <si>
    <t>шатровой стропильной  кровли</t>
  </si>
  <si>
    <t>чердака</t>
  </si>
  <si>
    <t>деревянных полов</t>
  </si>
  <si>
    <t>железобетонных полов</t>
  </si>
  <si>
    <t xml:space="preserve">наружных лестниц </t>
  </si>
  <si>
    <t xml:space="preserve">внутренних лестниц </t>
  </si>
  <si>
    <t>дверей</t>
  </si>
  <si>
    <t xml:space="preserve">Выявлено в ходе обследований (количество): </t>
  </si>
  <si>
    <t>котельные, находящиеся на балансе образовательной организации (ОО)</t>
  </si>
  <si>
    <t>перекрытий</t>
  </si>
  <si>
    <t>кровли</t>
  </si>
  <si>
    <t>процент кровлиот всех причин</t>
  </si>
  <si>
    <t>полов</t>
  </si>
  <si>
    <t>процент полы от всех причин</t>
  </si>
  <si>
    <t>3.2</t>
  </si>
  <si>
    <t>3.3</t>
  </si>
  <si>
    <t>3.4</t>
  </si>
  <si>
    <t>3.12</t>
  </si>
  <si>
    <t>3.5</t>
  </si>
  <si>
    <t>3.6</t>
  </si>
  <si>
    <t>3.7</t>
  </si>
  <si>
    <t>3.8</t>
  </si>
  <si>
    <t>3.9</t>
  </si>
  <si>
    <t>3.10</t>
  </si>
  <si>
    <t>3.11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</si>
  <si>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</si>
  <si>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</si>
  <si>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</si>
  <si>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</si>
  <si>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</si>
  <si>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</si>
  <si>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</si>
  <si>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</si>
  <si>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</si>
  <si>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</si>
  <si>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Приложение 4</t>
  </si>
  <si>
    <t>Наименование организации начинать с территориального признака, например, Арская, Тетюшская)</t>
  </si>
  <si>
    <t>Председатель территориальной организации профсоюза</t>
  </si>
  <si>
    <r>
      <t xml:space="preserve">Проведено обследований </t>
    </r>
    <r>
      <rPr>
        <b/>
        <sz val="12"/>
        <rFont val="Times New Roman"/>
        <family val="1"/>
        <charset val="204"/>
      </rPr>
      <t>зданий (сооружений)</t>
    </r>
    <r>
      <rPr>
        <b/>
        <sz val="12"/>
        <color theme="1"/>
        <rFont val="Times New Roman"/>
        <family val="1"/>
        <charset val="204"/>
      </rPr>
      <t xml:space="preserve"> образовательных организаций, подтвержденных</t>
    </r>
    <r>
      <rPr>
        <b/>
        <sz val="12"/>
        <color indexed="8"/>
        <rFont val="Times New Roman"/>
        <family val="1"/>
        <charset val="204"/>
      </rPr>
      <t xml:space="preserve"> Протоколом обследования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(количество)</t>
    </r>
  </si>
  <si>
    <t>территориальной профсоюзной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</si>
</sst>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164" fontId="15" fillId="0" borderId="5" xfId="2" applyNumberFormat="1" applyFont="1" applyBorder="1" applyAlignment="1" applyProtection="1">
      <alignment horizontal="center" vertical="center" wrapText="1"/>
    </xf>
    <xf numFmtId="0" fontId="19" fillId="0" borderId="0" xfId="0" applyFont="1"/>
    <xf numFmtId="0" fontId="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22" fillId="0" borderId="0" xfId="0" applyFont="1"/>
    <xf numFmtId="49" fontId="15" fillId="0" borderId="0" xfId="0" applyNumberFormat="1" applyFont="1" applyAlignment="1">
      <alignment horizontal="center" vertical="center"/>
    </xf>
    <xf numFmtId="0" fontId="18" fillId="0" borderId="0" xfId="0" applyFont="1"/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 applyProtection="1">
      <alignment horizontal="center" vertical="top"/>
    </xf>
    <xf numFmtId="14" fontId="21" fillId="0" borderId="1" xfId="1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164" fontId="15" fillId="0" borderId="7" xfId="2" applyNumberFormat="1" applyFont="1" applyBorder="1" applyAlignment="1" applyProtection="1">
      <alignment horizontal="center" vertical="center" wrapText="1"/>
    </xf>
    <xf numFmtId="0" fontId="21" fillId="0" borderId="7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0" fillId="0" borderId="0" xfId="0" applyAlignment="1"/>
    <xf numFmtId="49" fontId="27" fillId="0" borderId="7" xfId="0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57150</xdr:colOff>
      <xdr:row>3</xdr:row>
      <xdr:rowOff>161925</xdr:rowOff>
    </xdr:to>
    <xdr:pic>
      <xdr:nvPicPr>
        <xdr:cNvPr id="6151" name="Рисунок 1" descr="знак ТИТ_глЖ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365" y="66675"/>
          <a:ext cx="467458" cy="600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130" zoomScaleNormal="130" workbookViewId="0">
      <selection activeCell="C29" sqref="C29"/>
    </sheetView>
  </sheetViews>
  <sheetFormatPr defaultRowHeight="15.75" x14ac:dyDescent="0.25"/>
  <cols>
    <col min="1" max="1" width="6.140625" style="2" customWidth="1"/>
    <col min="2" max="2" width="79.28515625" style="3" customWidth="1"/>
    <col min="3" max="3" width="12.7109375" customWidth="1"/>
    <col min="4" max="4" width="0.42578125" style="1" hidden="1" customWidth="1"/>
    <col min="5" max="5" width="12.140625" customWidth="1"/>
    <col min="6" max="6" width="3" customWidth="1"/>
  </cols>
  <sheetData>
    <row r="1" spans="1:10" ht="15" x14ac:dyDescent="0.25">
      <c r="B1" s="52" t="s">
        <v>114</v>
      </c>
      <c r="C1" s="52"/>
      <c r="D1" s="48"/>
      <c r="E1" s="48"/>
    </row>
    <row r="2" spans="1:10" ht="21" x14ac:dyDescent="0.25">
      <c r="B2" s="10" t="s">
        <v>11</v>
      </c>
    </row>
    <row r="3" spans="1:10" ht="18.75" x14ac:dyDescent="0.3">
      <c r="B3" s="29" t="s">
        <v>63</v>
      </c>
      <c r="E3" s="15"/>
    </row>
    <row r="4" spans="1:10" ht="16.5" thickBot="1" x14ac:dyDescent="0.3">
      <c r="B4" s="6" t="s">
        <v>118</v>
      </c>
    </row>
    <row r="5" spans="1:10" ht="48" thickBot="1" x14ac:dyDescent="0.3">
      <c r="B5" s="30" t="s">
        <v>64</v>
      </c>
      <c r="C5" s="11" t="s">
        <v>17</v>
      </c>
    </row>
    <row r="6" spans="1:10" ht="6" customHeight="1" x14ac:dyDescent="0.25"/>
    <row r="7" spans="1:10" thickBot="1" x14ac:dyDescent="0.3">
      <c r="A7" s="50" t="s">
        <v>115</v>
      </c>
      <c r="B7" s="51"/>
      <c r="C7" s="4"/>
      <c r="D7" s="9"/>
      <c r="E7" s="4"/>
      <c r="F7" s="4"/>
      <c r="G7" s="4"/>
      <c r="H7" s="4"/>
    </row>
    <row r="8" spans="1:10" x14ac:dyDescent="0.25">
      <c r="A8" s="31" t="s">
        <v>2</v>
      </c>
      <c r="B8" s="32"/>
      <c r="C8" s="33"/>
      <c r="D8" s="8">
        <f>COUNTA(B8)</f>
        <v>0</v>
      </c>
      <c r="E8" s="7" t="str">
        <f>IF(D8=1," ","Не заполнено")</f>
        <v>Не заполнено</v>
      </c>
      <c r="J8" s="5"/>
    </row>
    <row r="9" spans="1:10" ht="31.5" x14ac:dyDescent="0.25">
      <c r="A9" s="49" t="s">
        <v>3</v>
      </c>
      <c r="B9" s="36" t="s">
        <v>117</v>
      </c>
      <c r="C9" s="35"/>
      <c r="D9" s="8">
        <f>COUNTA(C9)</f>
        <v>0</v>
      </c>
      <c r="E9" s="7" t="str">
        <f>IF(D9=1," ","Не заполнено")</f>
        <v>Не заполнено</v>
      </c>
    </row>
    <row r="10" spans="1:10" ht="47.25" x14ac:dyDescent="0.25">
      <c r="A10" s="34" t="s">
        <v>4</v>
      </c>
      <c r="B10" s="36" t="s">
        <v>70</v>
      </c>
      <c r="C10" s="37">
        <f>C11+C13+C15+C17+C19+C27+C33+C35+C41+C43+C45+C47+C49+C51+C53</f>
        <v>0</v>
      </c>
    </row>
    <row r="11" spans="1:10" x14ac:dyDescent="0.25">
      <c r="A11" s="34" t="s">
        <v>1</v>
      </c>
      <c r="B11" s="38" t="s">
        <v>71</v>
      </c>
      <c r="C11" s="28"/>
      <c r="D11" s="8">
        <f t="shared" ref="D11:D53" si="0">COUNTA(C11)</f>
        <v>0</v>
      </c>
      <c r="E11" s="7" t="str">
        <f t="shared" ref="E11:E53" si="1">IF(D11=1," ","Не заполнено")</f>
        <v>Не заполнено</v>
      </c>
    </row>
    <row r="12" spans="1:10" ht="15" hidden="1" x14ac:dyDescent="0.25">
      <c r="A12" s="34"/>
      <c r="B12" s="39" t="s">
        <v>18</v>
      </c>
      <c r="C12" s="40">
        <f>IFERROR(C11/C10,0)</f>
        <v>0</v>
      </c>
      <c r="D12" s="8"/>
      <c r="E12" s="7"/>
    </row>
    <row r="13" spans="1:10" x14ac:dyDescent="0.25">
      <c r="A13" s="34" t="s">
        <v>93</v>
      </c>
      <c r="B13" s="38" t="s">
        <v>72</v>
      </c>
      <c r="C13" s="28"/>
      <c r="D13" s="8">
        <f t="shared" si="0"/>
        <v>0</v>
      </c>
      <c r="E13" s="7" t="str">
        <f t="shared" si="1"/>
        <v>Не заполнено</v>
      </c>
    </row>
    <row r="14" spans="1:10" ht="15" hidden="1" x14ac:dyDescent="0.25">
      <c r="A14" s="34"/>
      <c r="B14" s="39" t="s">
        <v>19</v>
      </c>
      <c r="C14" s="40">
        <f>IFERROR(C13/C10,0)</f>
        <v>0</v>
      </c>
      <c r="D14" s="8"/>
      <c r="E14" s="7"/>
    </row>
    <row r="15" spans="1:10" x14ac:dyDescent="0.25">
      <c r="A15" s="34" t="s">
        <v>94</v>
      </c>
      <c r="B15" s="38" t="s">
        <v>73</v>
      </c>
      <c r="C15" s="28"/>
      <c r="D15" s="8">
        <f t="shared" si="0"/>
        <v>0</v>
      </c>
      <c r="E15" s="7" t="str">
        <f t="shared" si="1"/>
        <v>Не заполнено</v>
      </c>
    </row>
    <row r="16" spans="1:10" ht="15" hidden="1" x14ac:dyDescent="0.25">
      <c r="A16" s="34"/>
      <c r="B16" s="39" t="s">
        <v>20</v>
      </c>
      <c r="C16" s="40">
        <f>IFERROR(C15/C10,0)</f>
        <v>0</v>
      </c>
      <c r="D16" s="8"/>
      <c r="E16" s="7"/>
    </row>
    <row r="17" spans="1:5" x14ac:dyDescent="0.25">
      <c r="A17" s="34" t="s">
        <v>95</v>
      </c>
      <c r="B17" s="38" t="s">
        <v>74</v>
      </c>
      <c r="C17" s="28"/>
      <c r="D17" s="8">
        <f t="shared" si="0"/>
        <v>0</v>
      </c>
      <c r="E17" s="7" t="str">
        <f t="shared" si="1"/>
        <v>Не заполнено</v>
      </c>
    </row>
    <row r="18" spans="1:5" ht="15" hidden="1" x14ac:dyDescent="0.25">
      <c r="A18" s="34"/>
      <c r="B18" s="39" t="s">
        <v>21</v>
      </c>
      <c r="C18" s="40">
        <f>IFERROR(C17/C10,0)</f>
        <v>0</v>
      </c>
      <c r="D18" s="8"/>
      <c r="E18" s="7"/>
    </row>
    <row r="19" spans="1:5" x14ac:dyDescent="0.25">
      <c r="A19" s="34" t="s">
        <v>97</v>
      </c>
      <c r="B19" s="38" t="s">
        <v>88</v>
      </c>
      <c r="C19" s="47">
        <f>C21+C23+C25</f>
        <v>0</v>
      </c>
      <c r="D19" s="8"/>
      <c r="E19" s="7"/>
    </row>
    <row r="20" spans="1:5" ht="15" hidden="1" x14ac:dyDescent="0.25">
      <c r="A20" s="34"/>
      <c r="B20" s="39" t="s">
        <v>22</v>
      </c>
      <c r="C20" s="40">
        <f>IFERROR(C19/C10,0)</f>
        <v>0</v>
      </c>
      <c r="D20" s="8"/>
      <c r="E20" s="7"/>
    </row>
    <row r="21" spans="1:5" x14ac:dyDescent="0.25">
      <c r="A21" s="34" t="s">
        <v>98</v>
      </c>
      <c r="B21" s="38" t="s">
        <v>75</v>
      </c>
      <c r="C21" s="28"/>
      <c r="D21" s="8">
        <f t="shared" si="0"/>
        <v>0</v>
      </c>
      <c r="E21" s="7" t="str">
        <f t="shared" si="1"/>
        <v>Не заполнено</v>
      </c>
    </row>
    <row r="22" spans="1:5" ht="15" hidden="1" x14ac:dyDescent="0.25">
      <c r="A22" s="34"/>
      <c r="B22" s="39" t="s">
        <v>23</v>
      </c>
      <c r="C22" s="40">
        <f>IFERROR(C21/C19,0)</f>
        <v>0</v>
      </c>
      <c r="D22" s="8"/>
      <c r="E22" s="7"/>
    </row>
    <row r="23" spans="1:5" x14ac:dyDescent="0.25">
      <c r="A23" s="34" t="s">
        <v>99</v>
      </c>
      <c r="B23" s="38" t="s">
        <v>77</v>
      </c>
      <c r="C23" s="28"/>
      <c r="D23" s="8">
        <f t="shared" si="0"/>
        <v>0</v>
      </c>
      <c r="E23" s="7" t="str">
        <f t="shared" si="1"/>
        <v>Не заполнено</v>
      </c>
    </row>
    <row r="24" spans="1:5" ht="15" hidden="1" x14ac:dyDescent="0.25">
      <c r="A24" s="34"/>
      <c r="B24" s="39" t="s">
        <v>25</v>
      </c>
      <c r="C24" s="40">
        <f>IFERROR(C23/C19,0)</f>
        <v>0</v>
      </c>
      <c r="D24" s="8"/>
      <c r="E24" s="7"/>
    </row>
    <row r="25" spans="1:5" x14ac:dyDescent="0.25">
      <c r="A25" s="34" t="s">
        <v>100</v>
      </c>
      <c r="B25" s="38" t="s">
        <v>76</v>
      </c>
      <c r="C25" s="28"/>
      <c r="D25" s="8">
        <f>COUNTA(C25)</f>
        <v>0</v>
      </c>
      <c r="E25" s="7" t="str">
        <f>IF(D25=1," ","Не заполнено")</f>
        <v>Не заполнено</v>
      </c>
    </row>
    <row r="26" spans="1:5" ht="15" hidden="1" x14ac:dyDescent="0.25">
      <c r="A26" s="34"/>
      <c r="B26" s="39" t="s">
        <v>24</v>
      </c>
      <c r="C26" s="40">
        <f>IFERROR(C25/C19,0)</f>
        <v>0</v>
      </c>
      <c r="D26" s="8"/>
      <c r="E26" s="7"/>
    </row>
    <row r="27" spans="1:5" x14ac:dyDescent="0.25">
      <c r="A27" s="34" t="s">
        <v>101</v>
      </c>
      <c r="B27" s="38" t="s">
        <v>89</v>
      </c>
      <c r="C27" s="47">
        <f>C29+C31</f>
        <v>0</v>
      </c>
      <c r="D27" s="8"/>
      <c r="E27" s="7"/>
    </row>
    <row r="28" spans="1:5" ht="15" hidden="1" x14ac:dyDescent="0.25">
      <c r="A28" s="34"/>
      <c r="B28" s="39" t="s">
        <v>90</v>
      </c>
      <c r="C28" s="40">
        <f>IFERROR(C27/C10,0)</f>
        <v>0</v>
      </c>
      <c r="D28" s="8"/>
      <c r="E28" s="7"/>
    </row>
    <row r="29" spans="1:5" x14ac:dyDescent="0.25">
      <c r="A29" s="34" t="s">
        <v>102</v>
      </c>
      <c r="B29" s="38" t="s">
        <v>78</v>
      </c>
      <c r="C29" s="28"/>
      <c r="D29" s="8">
        <f t="shared" si="0"/>
        <v>0</v>
      </c>
      <c r="E29" s="7" t="str">
        <f t="shared" si="1"/>
        <v>Не заполнено</v>
      </c>
    </row>
    <row r="30" spans="1:5" ht="15" hidden="1" x14ac:dyDescent="0.25">
      <c r="A30" s="34"/>
      <c r="B30" s="39" t="s">
        <v>26</v>
      </c>
      <c r="C30" s="40">
        <f>IFERROR(C29/C10,0)</f>
        <v>0</v>
      </c>
      <c r="D30" s="8"/>
      <c r="E30" s="7"/>
    </row>
    <row r="31" spans="1:5" x14ac:dyDescent="0.25">
      <c r="A31" s="34" t="s">
        <v>103</v>
      </c>
      <c r="B31" s="38" t="s">
        <v>79</v>
      </c>
      <c r="C31" s="28"/>
      <c r="D31" s="8">
        <f t="shared" si="0"/>
        <v>0</v>
      </c>
      <c r="E31" s="7" t="str">
        <f t="shared" si="1"/>
        <v>Не заполнено</v>
      </c>
    </row>
    <row r="32" spans="1:5" ht="15" hidden="1" x14ac:dyDescent="0.25">
      <c r="A32" s="34"/>
      <c r="B32" s="39" t="s">
        <v>27</v>
      </c>
      <c r="C32" s="40">
        <f>IFERROR(C31/C10,0)</f>
        <v>0</v>
      </c>
      <c r="D32" s="8"/>
      <c r="E32" s="7"/>
    </row>
    <row r="33" spans="1:5" x14ac:dyDescent="0.25">
      <c r="A33" s="34" t="s">
        <v>96</v>
      </c>
      <c r="B33" s="38" t="s">
        <v>80</v>
      </c>
      <c r="C33" s="28"/>
      <c r="D33" s="8">
        <f t="shared" si="0"/>
        <v>0</v>
      </c>
      <c r="E33" s="7" t="str">
        <f t="shared" si="1"/>
        <v>Не заполнено</v>
      </c>
    </row>
    <row r="34" spans="1:5" ht="15" hidden="1" x14ac:dyDescent="0.25">
      <c r="A34" s="34"/>
      <c r="B34" s="39" t="s">
        <v>28</v>
      </c>
      <c r="C34" s="40">
        <f>IFERROR(C33/C10,0)</f>
        <v>0</v>
      </c>
      <c r="D34" s="8"/>
      <c r="E34" s="7"/>
    </row>
    <row r="35" spans="1:5" x14ac:dyDescent="0.25">
      <c r="A35" s="34" t="s">
        <v>104</v>
      </c>
      <c r="B35" s="41" t="s">
        <v>91</v>
      </c>
      <c r="C35" s="47">
        <f>C37+C39</f>
        <v>0</v>
      </c>
      <c r="D35" s="8"/>
      <c r="E35" s="7"/>
    </row>
    <row r="36" spans="1:5" ht="15" hidden="1" x14ac:dyDescent="0.25">
      <c r="A36" s="34"/>
      <c r="B36" s="39" t="s">
        <v>92</v>
      </c>
      <c r="C36" s="40">
        <f>IFERROR(C35/C10,0)</f>
        <v>0</v>
      </c>
      <c r="D36" s="8"/>
      <c r="E36" s="7"/>
    </row>
    <row r="37" spans="1:5" x14ac:dyDescent="0.25">
      <c r="A37" s="34" t="s">
        <v>105</v>
      </c>
      <c r="B37" s="41" t="s">
        <v>81</v>
      </c>
      <c r="C37" s="28"/>
      <c r="D37" s="8">
        <f t="shared" ref="D37" si="2">COUNTA(C37)</f>
        <v>0</v>
      </c>
      <c r="E37" s="7" t="str">
        <f t="shared" ref="E37" si="3">IF(D37=1," ","Не заполнено")</f>
        <v>Не заполнено</v>
      </c>
    </row>
    <row r="38" spans="1:5" ht="15" hidden="1" x14ac:dyDescent="0.25">
      <c r="A38" s="34"/>
      <c r="B38" s="39" t="s">
        <v>29</v>
      </c>
      <c r="C38" s="40">
        <f>IFERROR(#REF!/C10,0)</f>
        <v>0</v>
      </c>
      <c r="D38" s="8"/>
      <c r="E38" s="7"/>
    </row>
    <row r="39" spans="1:5" x14ac:dyDescent="0.25">
      <c r="A39" s="34" t="s">
        <v>106</v>
      </c>
      <c r="B39" s="38" t="s">
        <v>82</v>
      </c>
      <c r="C39" s="28"/>
      <c r="D39" s="8">
        <f t="shared" si="0"/>
        <v>0</v>
      </c>
      <c r="E39" s="7" t="str">
        <f t="shared" si="1"/>
        <v>Не заполнено</v>
      </c>
    </row>
    <row r="40" spans="1:5" ht="15" hidden="1" x14ac:dyDescent="0.25">
      <c r="A40" s="34"/>
      <c r="B40" s="39" t="s">
        <v>30</v>
      </c>
      <c r="C40" s="40">
        <f>IFERROR(C39/C10,0)</f>
        <v>0</v>
      </c>
      <c r="D40" s="8"/>
      <c r="E40" s="7"/>
    </row>
    <row r="41" spans="1:5" x14ac:dyDescent="0.25">
      <c r="A41" s="34" t="s">
        <v>107</v>
      </c>
      <c r="B41" s="38" t="s">
        <v>83</v>
      </c>
      <c r="C41" s="28"/>
      <c r="D41" s="8">
        <f t="shared" si="0"/>
        <v>0</v>
      </c>
      <c r="E41" s="7" t="str">
        <f t="shared" si="1"/>
        <v>Не заполнено</v>
      </c>
    </row>
    <row r="42" spans="1:5" ht="15" hidden="1" x14ac:dyDescent="0.25">
      <c r="A42" s="34"/>
      <c r="B42" s="39" t="s">
        <v>31</v>
      </c>
      <c r="C42" s="40">
        <f>IFERROR(C41/C10,0)</f>
        <v>0</v>
      </c>
      <c r="D42" s="8"/>
      <c r="E42" s="7"/>
    </row>
    <row r="43" spans="1:5" x14ac:dyDescent="0.25">
      <c r="A43" s="34" t="s">
        <v>108</v>
      </c>
      <c r="B43" s="38" t="s">
        <v>84</v>
      </c>
      <c r="C43" s="28"/>
      <c r="D43" s="8">
        <f t="shared" si="0"/>
        <v>0</v>
      </c>
      <c r="E43" s="7" t="str">
        <f t="shared" si="1"/>
        <v>Не заполнено</v>
      </c>
    </row>
    <row r="44" spans="1:5" ht="15" hidden="1" x14ac:dyDescent="0.25">
      <c r="A44" s="34"/>
      <c r="B44" s="39" t="s">
        <v>32</v>
      </c>
      <c r="C44" s="40">
        <f>IFERROR(C43/C10,0)</f>
        <v>0</v>
      </c>
      <c r="D44" s="8"/>
      <c r="E44" s="7"/>
    </row>
    <row r="45" spans="1:5" x14ac:dyDescent="0.25">
      <c r="A45" s="34" t="s">
        <v>109</v>
      </c>
      <c r="B45" s="38" t="s">
        <v>85</v>
      </c>
      <c r="C45" s="28"/>
      <c r="D45" s="8">
        <f t="shared" si="0"/>
        <v>0</v>
      </c>
      <c r="E45" s="7" t="str">
        <f t="shared" si="1"/>
        <v>Не заполнено</v>
      </c>
    </row>
    <row r="46" spans="1:5" ht="15" hidden="1" x14ac:dyDescent="0.25">
      <c r="A46" s="34"/>
      <c r="B46" s="39" t="s">
        <v>33</v>
      </c>
      <c r="C46" s="40">
        <f>IFERROR(C45/C10,0)</f>
        <v>0</v>
      </c>
      <c r="D46" s="8"/>
      <c r="E46" s="7"/>
    </row>
    <row r="47" spans="1:5" x14ac:dyDescent="0.25">
      <c r="A47" s="34" t="s">
        <v>110</v>
      </c>
      <c r="B47" s="38" t="s">
        <v>48</v>
      </c>
      <c r="C47" s="28"/>
      <c r="D47" s="8">
        <f t="shared" si="0"/>
        <v>0</v>
      </c>
      <c r="E47" s="7" t="str">
        <f t="shared" si="1"/>
        <v>Не заполнено</v>
      </c>
    </row>
    <row r="48" spans="1:5" ht="15" hidden="1" x14ac:dyDescent="0.25">
      <c r="A48" s="34"/>
      <c r="B48" s="39" t="s">
        <v>34</v>
      </c>
      <c r="C48" s="40">
        <f>IFERROR(C47/C10,0)</f>
        <v>0</v>
      </c>
      <c r="D48" s="8"/>
      <c r="E48" s="7"/>
    </row>
    <row r="49" spans="1:5" x14ac:dyDescent="0.25">
      <c r="A49" s="34" t="s">
        <v>111</v>
      </c>
      <c r="B49" s="38" t="s">
        <v>49</v>
      </c>
      <c r="C49" s="28"/>
      <c r="D49" s="8">
        <f t="shared" si="0"/>
        <v>0</v>
      </c>
      <c r="E49" s="7" t="str">
        <f t="shared" si="1"/>
        <v>Не заполнено</v>
      </c>
    </row>
    <row r="50" spans="1:5" ht="15" hidden="1" x14ac:dyDescent="0.25">
      <c r="A50" s="34"/>
      <c r="B50" s="39" t="s">
        <v>35</v>
      </c>
      <c r="C50" s="40">
        <f>IFERROR(C49/C10,0)</f>
        <v>0</v>
      </c>
      <c r="D50" s="8"/>
      <c r="E50" s="7"/>
    </row>
    <row r="51" spans="1:5" x14ac:dyDescent="0.25">
      <c r="A51" s="34" t="s">
        <v>112</v>
      </c>
      <c r="B51" s="38" t="s">
        <v>50</v>
      </c>
      <c r="C51" s="28"/>
      <c r="D51" s="8">
        <f t="shared" si="0"/>
        <v>0</v>
      </c>
      <c r="E51" s="7" t="str">
        <f t="shared" si="1"/>
        <v>Не заполнено</v>
      </c>
    </row>
    <row r="52" spans="1:5" ht="15" hidden="1" x14ac:dyDescent="0.25">
      <c r="A52" s="34"/>
      <c r="B52" s="39" t="s">
        <v>36</v>
      </c>
      <c r="C52" s="40">
        <f>IFERROR(C51/C10,0)</f>
        <v>0</v>
      </c>
      <c r="D52" s="8"/>
      <c r="E52" s="7"/>
    </row>
    <row r="53" spans="1:5" x14ac:dyDescent="0.25">
      <c r="A53" s="34" t="s">
        <v>113</v>
      </c>
      <c r="B53" s="38" t="s">
        <v>53</v>
      </c>
      <c r="C53" s="28"/>
      <c r="D53" s="8">
        <f t="shared" si="0"/>
        <v>0</v>
      </c>
      <c r="E53" s="7" t="str">
        <f t="shared" si="1"/>
        <v>Не заполнено</v>
      </c>
    </row>
    <row r="54" spans="1:5" ht="15" hidden="1" x14ac:dyDescent="0.25">
      <c r="A54" s="34"/>
      <c r="B54" s="39" t="s">
        <v>37</v>
      </c>
      <c r="C54" s="40">
        <f>IFERROR(C53/C10,0)</f>
        <v>0</v>
      </c>
      <c r="D54" s="8"/>
      <c r="E54" s="7"/>
    </row>
    <row r="55" spans="1:5" ht="31.5" x14ac:dyDescent="0.25">
      <c r="A55" s="49" t="s">
        <v>5</v>
      </c>
      <c r="B55" s="36" t="s">
        <v>66</v>
      </c>
      <c r="C55" s="42">
        <f>C57+C59</f>
        <v>0</v>
      </c>
      <c r="E55" s="16" t="str">
        <f>IF(C55-C9&lt;=0,"","НЕПРАВИЛЬНО! Количество представлений не должно превышать количество проверенных организаций!")</f>
        <v/>
      </c>
    </row>
    <row r="56" spans="1:5" ht="15" hidden="1" x14ac:dyDescent="0.25">
      <c r="A56" s="34"/>
      <c r="B56" s="39" t="s">
        <v>45</v>
      </c>
      <c r="C56" s="40">
        <f>IFERROR(#REF!/C55,0)</f>
        <v>0</v>
      </c>
      <c r="D56" s="8"/>
      <c r="E56" s="7"/>
    </row>
    <row r="57" spans="1:5" x14ac:dyDescent="0.25">
      <c r="A57" s="34" t="s">
        <v>69</v>
      </c>
      <c r="B57" s="43" t="s">
        <v>67</v>
      </c>
      <c r="C57" s="28"/>
      <c r="D57" s="8">
        <f>COUNTA(C57)</f>
        <v>0</v>
      </c>
      <c r="E57" s="7" t="str">
        <f>IF(D57=1," ","Не заполнено")</f>
        <v>Не заполнено</v>
      </c>
    </row>
    <row r="58" spans="1:5" ht="15" hidden="1" x14ac:dyDescent="0.25">
      <c r="A58" s="34"/>
      <c r="B58" s="39" t="s">
        <v>46</v>
      </c>
      <c r="C58" s="40">
        <f>IFERROR(C57/C55,0)</f>
        <v>0</v>
      </c>
      <c r="D58" s="8"/>
      <c r="E58" s="7"/>
    </row>
    <row r="59" spans="1:5" x14ac:dyDescent="0.25">
      <c r="A59" s="34" t="s">
        <v>58</v>
      </c>
      <c r="B59" s="43" t="s">
        <v>68</v>
      </c>
      <c r="C59" s="28"/>
      <c r="D59" s="8">
        <f>COUNTA(C59)</f>
        <v>0</v>
      </c>
      <c r="E59" s="7" t="str">
        <f>IF(D59=1," ","Не заполнено")</f>
        <v>Не заполнено</v>
      </c>
    </row>
    <row r="60" spans="1:5" ht="15" hidden="1" x14ac:dyDescent="0.25">
      <c r="A60" s="34"/>
      <c r="B60" s="39" t="s">
        <v>47</v>
      </c>
      <c r="C60" s="40">
        <f>IFERROR(C59/C55,0)</f>
        <v>0</v>
      </c>
      <c r="D60" s="8"/>
      <c r="E60" s="7"/>
    </row>
    <row r="61" spans="1:5" x14ac:dyDescent="0.25">
      <c r="A61" s="49" t="s">
        <v>6</v>
      </c>
      <c r="B61" s="36" t="s">
        <v>65</v>
      </c>
      <c r="C61" s="44"/>
      <c r="D61" s="8">
        <f>COUNTA(C61)</f>
        <v>0</v>
      </c>
      <c r="E61" s="7" t="str">
        <f>IF(D61=1," ","Не заполнено")</f>
        <v>Не заполнено</v>
      </c>
    </row>
    <row r="62" spans="1:5" ht="15" hidden="1" x14ac:dyDescent="0.25">
      <c r="A62" s="34"/>
      <c r="B62" s="39" t="s">
        <v>38</v>
      </c>
      <c r="C62" s="40">
        <f>IFERROR(C61/C9,0)</f>
        <v>0</v>
      </c>
      <c r="D62" s="8"/>
      <c r="E62" s="7"/>
    </row>
    <row r="63" spans="1:5" x14ac:dyDescent="0.25">
      <c r="A63" s="49" t="s">
        <v>7</v>
      </c>
      <c r="B63" s="36" t="s">
        <v>86</v>
      </c>
      <c r="C63" s="42" t="s">
        <v>0</v>
      </c>
    </row>
    <row r="64" spans="1:5" x14ac:dyDescent="0.25">
      <c r="A64" s="34" t="s">
        <v>8</v>
      </c>
      <c r="B64" s="38" t="s">
        <v>51</v>
      </c>
      <c r="C64" s="28"/>
      <c r="D64" s="8">
        <f t="shared" ref="D64:D74" si="4">COUNTA(C64)</f>
        <v>0</v>
      </c>
      <c r="E64" s="7" t="str">
        <f t="shared" ref="E64:E76" si="5">IF(D64=1," ","Не заполнено")</f>
        <v>Не заполнено</v>
      </c>
    </row>
    <row r="65" spans="1:7" ht="15" hidden="1" x14ac:dyDescent="0.25">
      <c r="A65" s="34"/>
      <c r="B65" s="39" t="s">
        <v>39</v>
      </c>
      <c r="C65" s="40">
        <f>IFERROR(C64/C9,0)</f>
        <v>0</v>
      </c>
      <c r="D65" s="8"/>
      <c r="E65" s="7"/>
    </row>
    <row r="66" spans="1:7" x14ac:dyDescent="0.25">
      <c r="A66" s="34" t="s">
        <v>9</v>
      </c>
      <c r="B66" s="38" t="s">
        <v>52</v>
      </c>
      <c r="C66" s="28"/>
      <c r="D66" s="8">
        <f t="shared" si="4"/>
        <v>0</v>
      </c>
      <c r="E66" s="7" t="str">
        <f t="shared" si="5"/>
        <v>Не заполнено</v>
      </c>
    </row>
    <row r="67" spans="1:7" ht="15" hidden="1" x14ac:dyDescent="0.25">
      <c r="A67" s="34"/>
      <c r="B67" s="39" t="s">
        <v>40</v>
      </c>
      <c r="C67" s="40">
        <f>IFERROR(C66/C9,0)</f>
        <v>0</v>
      </c>
      <c r="D67" s="8"/>
      <c r="E67" s="7"/>
    </row>
    <row r="68" spans="1:7" x14ac:dyDescent="0.25">
      <c r="A68" s="34" t="s">
        <v>10</v>
      </c>
      <c r="B68" s="38" t="s">
        <v>87</v>
      </c>
      <c r="C68" s="28"/>
      <c r="D68" s="8">
        <f t="shared" si="4"/>
        <v>0</v>
      </c>
      <c r="E68" s="7" t="str">
        <f t="shared" si="5"/>
        <v>Не заполнено</v>
      </c>
    </row>
    <row r="69" spans="1:7" ht="15" hidden="1" x14ac:dyDescent="0.25">
      <c r="A69" s="34"/>
      <c r="B69" s="39" t="s">
        <v>41</v>
      </c>
      <c r="C69" s="40">
        <f>IFERROR(C68/C9,0)</f>
        <v>0</v>
      </c>
      <c r="D69" s="8"/>
      <c r="E69" s="7"/>
    </row>
    <row r="70" spans="1:7" x14ac:dyDescent="0.25">
      <c r="A70" s="34" t="s">
        <v>59</v>
      </c>
      <c r="B70" s="38" t="s">
        <v>54</v>
      </c>
      <c r="C70" s="28"/>
      <c r="D70" s="8">
        <f t="shared" si="4"/>
        <v>0</v>
      </c>
      <c r="E70" s="7" t="str">
        <f t="shared" si="5"/>
        <v>Не заполнено</v>
      </c>
    </row>
    <row r="71" spans="1:7" ht="15" hidden="1" x14ac:dyDescent="0.25">
      <c r="A71" s="34"/>
      <c r="B71" s="39" t="s">
        <v>42</v>
      </c>
      <c r="C71" s="40">
        <f>IFERROR(C70/C9,0)</f>
        <v>0</v>
      </c>
      <c r="D71" s="8"/>
      <c r="E71" s="7"/>
    </row>
    <row r="72" spans="1:7" x14ac:dyDescent="0.25">
      <c r="A72" s="34" t="s">
        <v>60</v>
      </c>
      <c r="B72" s="38" t="s">
        <v>55</v>
      </c>
      <c r="C72" s="28"/>
      <c r="D72" s="8">
        <f t="shared" si="4"/>
        <v>0</v>
      </c>
      <c r="E72" s="7" t="str">
        <f t="shared" si="5"/>
        <v>Не заполнено</v>
      </c>
    </row>
    <row r="73" spans="1:7" ht="15" hidden="1" x14ac:dyDescent="0.25">
      <c r="A73" s="34"/>
      <c r="B73" s="39" t="s">
        <v>43</v>
      </c>
      <c r="C73" s="40">
        <f>IFERROR(C72/C9,0)</f>
        <v>0</v>
      </c>
      <c r="D73" s="8"/>
      <c r="E73" s="7"/>
    </row>
    <row r="74" spans="1:7" x14ac:dyDescent="0.25">
      <c r="A74" s="34" t="s">
        <v>61</v>
      </c>
      <c r="B74" s="45" t="s">
        <v>56</v>
      </c>
      <c r="C74" s="28"/>
      <c r="D74" s="8">
        <f t="shared" si="4"/>
        <v>0</v>
      </c>
      <c r="E74" s="7" t="str">
        <f t="shared" si="5"/>
        <v>Не заполнено</v>
      </c>
    </row>
    <row r="75" spans="1:7" ht="15" hidden="1" x14ac:dyDescent="0.25">
      <c r="A75" s="34"/>
      <c r="B75" s="46" t="s">
        <v>43</v>
      </c>
      <c r="C75" s="40">
        <f xml:space="preserve"> IFERROR(C74/C9,0)</f>
        <v>0</v>
      </c>
      <c r="D75" s="8"/>
      <c r="E75" s="7"/>
    </row>
    <row r="76" spans="1:7" x14ac:dyDescent="0.25">
      <c r="A76" s="34" t="s">
        <v>62</v>
      </c>
      <c r="B76" s="38" t="s">
        <v>57</v>
      </c>
      <c r="C76" s="28"/>
      <c r="D76" s="8">
        <f t="shared" ref="D76" si="6">COUNTA(C76)</f>
        <v>0</v>
      </c>
      <c r="E76" s="7" t="str">
        <f t="shared" si="5"/>
        <v>Не заполнено</v>
      </c>
    </row>
    <row r="77" spans="1:7" ht="13.5" hidden="1" customHeight="1" thickBot="1" x14ac:dyDescent="0.3">
      <c r="A77" s="12"/>
      <c r="B77" s="13" t="s">
        <v>44</v>
      </c>
      <c r="C77" s="14">
        <f xml:space="preserve"> IFERROR(C76/C9,0)</f>
        <v>0</v>
      </c>
      <c r="D77" s="8"/>
      <c r="E77" s="7"/>
    </row>
    <row r="78" spans="1:7" x14ac:dyDescent="0.25">
      <c r="A78" s="19"/>
      <c r="B78" s="20"/>
      <c r="C78" s="18"/>
      <c r="D78" s="21"/>
      <c r="E78" s="18"/>
      <c r="F78" s="18"/>
      <c r="G78" s="18"/>
    </row>
    <row r="79" spans="1:7" x14ac:dyDescent="0.25">
      <c r="A79" s="17" t="s">
        <v>116</v>
      </c>
      <c r="B79" s="20"/>
      <c r="C79" s="18"/>
      <c r="D79" s="21"/>
      <c r="E79" s="18"/>
      <c r="F79" s="18"/>
      <c r="G79" s="18"/>
    </row>
    <row r="80" spans="1:7" x14ac:dyDescent="0.25">
      <c r="A80" s="19"/>
      <c r="B80" s="22"/>
      <c r="C80" s="18"/>
      <c r="D80" s="8">
        <f>COUNTA(B80)</f>
        <v>0</v>
      </c>
      <c r="E80" s="7" t="str">
        <f>IF(D80=1," ","Не заполнено")</f>
        <v>Не заполнено</v>
      </c>
      <c r="F80" s="18"/>
      <c r="G80" s="18"/>
    </row>
    <row r="81" spans="1:7" ht="15" x14ac:dyDescent="0.25">
      <c r="A81" s="19"/>
      <c r="B81" s="23" t="s">
        <v>12</v>
      </c>
      <c r="C81" s="18"/>
      <c r="D81" s="21"/>
      <c r="E81" s="18"/>
      <c r="F81" s="18"/>
      <c r="G81" s="18"/>
    </row>
    <row r="82" spans="1:7" x14ac:dyDescent="0.25">
      <c r="A82" s="19"/>
      <c r="B82" s="20"/>
      <c r="C82" s="18"/>
      <c r="D82" s="21"/>
      <c r="E82" s="18"/>
      <c r="F82" s="18"/>
      <c r="G82" s="18"/>
    </row>
    <row r="83" spans="1:7" x14ac:dyDescent="0.25">
      <c r="A83" s="17" t="s">
        <v>13</v>
      </c>
      <c r="B83" s="22"/>
      <c r="C83" s="18"/>
      <c r="D83" s="8">
        <f>COUNTA(B83)</f>
        <v>0</v>
      </c>
      <c r="E83" s="7" t="str">
        <f>IF(D83=1," ","Не заполнено")</f>
        <v>Не заполнено</v>
      </c>
      <c r="F83" s="18"/>
      <c r="G83" s="18"/>
    </row>
    <row r="84" spans="1:7" ht="15" x14ac:dyDescent="0.25">
      <c r="A84" s="19"/>
      <c r="B84" s="23" t="s">
        <v>14</v>
      </c>
      <c r="C84" s="18"/>
      <c r="D84" s="21"/>
      <c r="E84" s="18"/>
      <c r="F84" s="18"/>
      <c r="G84" s="18"/>
    </row>
    <row r="85" spans="1:7" ht="3.75" customHeight="1" x14ac:dyDescent="0.25">
      <c r="A85" s="19"/>
      <c r="B85" s="20"/>
      <c r="C85" s="18"/>
      <c r="D85" s="21"/>
      <c r="E85" s="18"/>
      <c r="F85" s="18"/>
      <c r="G85" s="18"/>
    </row>
    <row r="86" spans="1:7" x14ac:dyDescent="0.25">
      <c r="A86" s="19"/>
      <c r="B86" s="22"/>
      <c r="C86" s="18"/>
      <c r="D86" s="8">
        <f>COUNTA(B86)</f>
        <v>0</v>
      </c>
      <c r="E86" s="7" t="str">
        <f>IF(D86=1," ","Не заполнено")</f>
        <v>Не заполнено</v>
      </c>
      <c r="F86" s="18"/>
      <c r="G86" s="18"/>
    </row>
    <row r="87" spans="1:7" ht="15" x14ac:dyDescent="0.25">
      <c r="A87" s="19"/>
      <c r="B87" s="24" t="s">
        <v>15</v>
      </c>
      <c r="C87" s="18"/>
      <c r="D87" s="21"/>
      <c r="E87" s="18"/>
      <c r="F87" s="18"/>
      <c r="G87" s="18"/>
    </row>
    <row r="88" spans="1:7" x14ac:dyDescent="0.25">
      <c r="A88" s="19"/>
      <c r="B88" s="20"/>
      <c r="C88" s="18"/>
      <c r="D88" s="21"/>
      <c r="E88" s="18"/>
      <c r="F88" s="18"/>
      <c r="G88" s="18"/>
    </row>
    <row r="89" spans="1:7" x14ac:dyDescent="0.25">
      <c r="A89" s="19" t="s">
        <v>16</v>
      </c>
      <c r="B89" s="25"/>
      <c r="C89" s="18"/>
      <c r="D89" s="8">
        <f>COUNTA(B89)</f>
        <v>0</v>
      </c>
      <c r="E89" s="7" t="str">
        <f>IF(D89=1," ","Не заполнено")</f>
        <v>Не заполнено</v>
      </c>
      <c r="F89" s="18"/>
      <c r="G89" s="18"/>
    </row>
    <row r="90" spans="1:7" x14ac:dyDescent="0.25">
      <c r="A90" s="19"/>
      <c r="B90" s="20"/>
      <c r="C90" s="18"/>
      <c r="D90" s="21">
        <f>SUM(D7:D89)</f>
        <v>0</v>
      </c>
      <c r="E90" s="18"/>
      <c r="F90" s="18"/>
      <c r="G90" s="18"/>
    </row>
    <row r="91" spans="1:7" ht="34.5" customHeight="1" x14ac:dyDescent="0.25">
      <c r="A91" s="19"/>
      <c r="B91" s="26" t="str">
        <f>IF(D90=35,"Спасибо, Вы заполнили все необходимые ячейки, отчет принимается к рассмотрению содержания по существу","   ")</f>
        <v xml:space="preserve">   </v>
      </c>
      <c r="C91" s="18"/>
      <c r="D91" s="21"/>
      <c r="E91" s="18"/>
      <c r="F91" s="18"/>
      <c r="G91" s="18"/>
    </row>
    <row r="92" spans="1:7" ht="56.25" customHeight="1" x14ac:dyDescent="0.25">
      <c r="A92" s="19"/>
      <c r="B92" s="27" t="str">
        <f>IF(D90&lt;35,"Не заполнены ВСЕ обязательные для заполнения ячейки . Красных слов(Не заполнено)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Красных слов(Не заполнено) быть не должно! Отчет НЕ МОЖЕТ БЫТЬ ПРИНЯТ  к зачету И БУДЕТ ВОЗВРАЩЕН на доработку</v>
      </c>
      <c r="C92" s="18"/>
      <c r="D92" s="21"/>
      <c r="E92" s="18"/>
      <c r="F92" s="18"/>
      <c r="G92" s="18"/>
    </row>
  </sheetData>
  <sheetProtection algorithmName="SHA-512" hashValue="rEjmVc6wY6MJlzVuvoiVaV7lt0Y3P29Hf+A3QVAk4zq1RoWdbapWJywWLvSAqkL+/iRKuvzhomeow4cIvlEeQw==" saltValue="evFa4Hy/Th1y+HvESvl7/Q==" spinCount="100000" sheet="1" objects="1" scenarios="1" selectLockedCells="1"/>
  <mergeCells count="2">
    <mergeCell ref="A7:B7"/>
    <mergeCell ref="B1:C1"/>
  </mergeCells>
  <conditionalFormatting sqref="B89">
    <cfRule type="cellIs" dxfId="0" priority="3" operator="greaterThan">
      <formula>0</formula>
    </cfRule>
  </conditionalFormatting>
  <dataValidations count="3">
    <dataValidation type="whole" operator="greaterThanOrEqual" allowBlank="1" showInputMessage="1" showErrorMessage="1" errorTitle="ошибка ввода данных" error="допустимо введение только цифровых значений" sqref="C53 C64 C66 C68 C70 C72 C74 C76 C21 C25 C23 C29 C31 C33 C51 C49 C47 C45 C43 C41 C39 C17 C15 C13 C11 C57 C59 C61">
      <formula1>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B89">
      <formula1>43101</formula1>
    </dataValidation>
    <dataValidation type="whole" operator="greaterThan" allowBlank="1" showInputMessage="1" showErrorMessage="1" errorTitle="ошибка ввода данных " error="допустим ввод только цифровых значений" sqref="C9">
      <formula1>0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отп_18 (4)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Illiev</dc:creator>
  <cp:lastModifiedBy>User</cp:lastModifiedBy>
  <cp:lastPrinted>2018-05-17T13:40:26Z</cp:lastPrinted>
  <dcterms:created xsi:type="dcterms:W3CDTF">2018-05-17T13:14:52Z</dcterms:created>
  <dcterms:modified xsi:type="dcterms:W3CDTF">2018-06-13T07:15:14Z</dcterms:modified>
</cp:coreProperties>
</file>